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1"/>
  </bookViews>
  <sheets>
    <sheet name="TANDA" sheetId="5" r:id="rId1"/>
    <sheet name="Sheet2" sheetId="2" r:id="rId2"/>
    <sheet name="Sheet3" sheetId="3" r:id="rId3"/>
  </sheets>
  <definedNames>
    <definedName name="_xlnm.Print_Area" localSheetId="0">TANDA!$B$2:$L$35</definedName>
  </definedNames>
  <calcPr calcId="162913"/>
</workbook>
</file>

<file path=xl/calcChain.xml><?xml version="1.0" encoding="utf-8"?>
<calcChain xmlns="http://schemas.openxmlformats.org/spreadsheetml/2006/main">
  <c r="H19" i="5"/>
  <c r="L19" s="1"/>
  <c r="H18"/>
  <c r="L18" s="1"/>
  <c r="L34"/>
  <c r="K34"/>
  <c r="L33"/>
  <c r="K33"/>
  <c r="L32"/>
  <c r="K32"/>
  <c r="L31"/>
  <c r="K31"/>
  <c r="L30"/>
  <c r="K30"/>
  <c r="L29"/>
  <c r="K29"/>
  <c r="L28"/>
  <c r="K28"/>
  <c r="L27"/>
  <c r="K27"/>
  <c r="L26"/>
  <c r="K26"/>
  <c r="L25"/>
  <c r="K25"/>
  <c r="L24"/>
  <c r="K24"/>
  <c r="L23"/>
  <c r="K23"/>
  <c r="L22"/>
  <c r="K22"/>
  <c r="L21"/>
  <c r="K21"/>
  <c r="L20"/>
  <c r="K20"/>
  <c r="K19"/>
  <c r="K18"/>
  <c r="L17"/>
  <c r="K17"/>
</calcChain>
</file>

<file path=xl/sharedStrings.xml><?xml version="1.0" encoding="utf-8"?>
<sst xmlns="http://schemas.openxmlformats.org/spreadsheetml/2006/main" count="60" uniqueCount="39">
  <si>
    <t>FORMAT 1</t>
  </si>
  <si>
    <t>SR NO</t>
  </si>
  <si>
    <t>SOURCE OF COAL</t>
  </si>
  <si>
    <t>DIFFERENCE</t>
  </si>
  <si>
    <t>TM BASIS</t>
  </si>
  <si>
    <t>Jan-17</t>
  </si>
  <si>
    <t>Feb-17</t>
  </si>
  <si>
    <t>Mar-17</t>
  </si>
  <si>
    <t>Oct-16</t>
  </si>
  <si>
    <t>Nov-16</t>
  </si>
  <si>
    <t>Dec-16</t>
  </si>
  <si>
    <t>Jan-18</t>
  </si>
  <si>
    <t>Feb-18</t>
  </si>
  <si>
    <t>Mar-18</t>
  </si>
  <si>
    <t>Apr-17</t>
  </si>
  <si>
    <t>May-17</t>
  </si>
  <si>
    <t>Jun-17</t>
  </si>
  <si>
    <t>Jul-17</t>
  </si>
  <si>
    <t>Aug-17</t>
  </si>
  <si>
    <t>Sep-17</t>
  </si>
  <si>
    <t>Oct-17</t>
  </si>
  <si>
    <t>Nov-17</t>
  </si>
  <si>
    <t>Dec-17</t>
  </si>
  <si>
    <t>CCL</t>
  </si>
  <si>
    <t>QUANTITY (MT)</t>
  </si>
  <si>
    <t xml:space="preserve">EM BASIS </t>
  </si>
  <si>
    <t>DECLAR ED GRADE OF COAL MINE (*)</t>
  </si>
  <si>
    <t>* Weighted Avg of Grade range Lower GCV</t>
  </si>
  <si>
    <t>GCV MEASURED AT LOADING  END</t>
  </si>
  <si>
    <t>MONTH WISE</t>
  </si>
  <si>
    <t>DETAILS OF COAL QUANTITY (GCV) MEASURED AT LOADING END AND UNLOADING END ON EM AND TM BASIS DURING LAST FIVE YEARS DECLARED GRADE OF MINE AND DIFFERENCE IN GCV BETWEEN LOADING END AND UNLOADING END</t>
  </si>
  <si>
    <t xml:space="preserve">GCV MEASURED AT UN- LOADING END </t>
  </si>
  <si>
    <t>Sampling methodology adopted for station : As per tri partite/bilateral agreements with CIMFR</t>
  </si>
  <si>
    <t>Sampling standards(BIS) followed : As per tri partite/bilateral agreements with CIMFR</t>
  </si>
  <si>
    <t>Name of Generating Station: NTPC TANDA</t>
  </si>
  <si>
    <t>Name of Company: NTPC Ltd</t>
  </si>
  <si>
    <t xml:space="preserve">Financial year: FY 16-17 &amp; FY 17-18                                                                                   </t>
  </si>
  <si>
    <t>Date of Fuel Supply  Agreement: Attached being seperately</t>
  </si>
  <si>
    <t>Annual Contracted Quantity (as per FSA): Attached seperately</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</si>
</sst>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9.5"/>
      <color rgb="FF343434"/>
      <name val="Times New Roman"/>
      <family val="1"/>
    </font>
    <font>
      <b/>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xf numFmtId="0" fontId="1" fillId="0" borderId="0" xfId="0" applyFont="1"/>
    <xf numFmtId="1" fontId="0" fillId="0" borderId="1" xfId="0" applyNumberFormat="1" applyFill="1" applyBorder="1" applyAlignment="1">
      <alignment horizontal="right"/>
    </xf>
    <xf numFmtId="1" fontId="0" fillId="0" borderId="1" xfId="0" applyNumberFormat="1" applyFill="1" applyBorder="1" applyAlignment="1">
      <alignment horizontal="right" vertical="center"/>
    </xf>
    <xf numFmtId="1" fontId="0" fillId="0" borderId="1" xfId="0" quotePrefix="1" applyNumberFormat="1" applyFill="1" applyBorder="1" applyAlignment="1">
      <alignment horizontal="right" wrapText="1"/>
    </xf>
    <xf numFmtId="1" fontId="0" fillId="0" borderId="1" xfId="0" applyNumberFormat="1" applyBorder="1"/>
    <xf numFmtId="0" fontId="0" fillId="0" borderId="1" xfId="0" applyBorder="1"/>
    <xf numFmtId="0" fontId="0" fillId="0" borderId="1" xfId="0" quotePrefix="1" applyBorder="1"/>
    <xf numFmtId="1" fontId="0" fillId="0" borderId="0" xfId="0" applyNumberFormat="1"/>
    <xf numFmtId="1" fontId="0" fillId="0" borderId="1" xfId="0" applyNumberFormat="1" applyFont="1" applyBorder="1"/>
    <xf numFmtId="0" fontId="2" fillId="0" borderId="1" xfId="0" applyFont="1" applyBorder="1" applyAlignment="1">
      <alignment vertical="top" wrapText="1"/>
    </xf>
    <xf numFmtId="0" fontId="2" fillId="0" borderId="1" xfId="0" applyFont="1" applyBorder="1" applyAlignment="1">
      <alignment vertical="top"/>
    </xf>
    <xf numFmtId="0" fontId="3" fillId="0" borderId="0" xfId="0" applyFont="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P35"/>
  <sheetViews>
    <sheetView workbookViewId="0">
      <selection activeCell="G17" sqref="G17"/>
    </sheetView>
  </sheetViews>
  <sheetFormatPr defaultRowHeight="15"/>
  <cols>
    <col min="2" max="2" width="5.85546875" customWidth="1"/>
    <col min="3" max="3" width="11" customWidth="1"/>
    <col min="6" max="6" width="10.140625" customWidth="1"/>
    <col min="9" max="9" width="10.140625" customWidth="1"/>
    <col min="10" max="10" width="10" customWidth="1"/>
    <col min="11" max="12" width="9" customWidth="1"/>
  </cols>
  <sheetData>
    <row r="2" spans="2:12">
      <c r="L2" s="2" t="s">
        <v>0</v>
      </c>
    </row>
    <row r="3" spans="2:12" ht="40.9" customHeight="1">
      <c r="B3" s="13" t="s">
        <v>30</v>
      </c>
      <c r="C3" s="13"/>
      <c r="D3" s="13"/>
      <c r="E3" s="13"/>
      <c r="F3" s="13"/>
      <c r="G3" s="13"/>
      <c r="H3" s="13"/>
      <c r="I3" s="13"/>
      <c r="J3" s="13"/>
      <c r="K3" s="13"/>
      <c r="L3" s="13"/>
    </row>
    <row r="4" spans="2:12">
      <c r="B4" s="1"/>
    </row>
    <row r="5" spans="2:12">
      <c r="B5" s="2" t="s">
        <v>34</v>
      </c>
      <c r="C5" s="2"/>
      <c r="D5" s="2"/>
      <c r="E5" s="2"/>
      <c r="F5" s="2"/>
      <c r="G5" s="2"/>
      <c r="H5" s="2"/>
      <c r="I5" s="2"/>
      <c r="J5" s="2"/>
      <c r="K5" s="2"/>
      <c r="L5" s="2"/>
    </row>
    <row r="6" spans="2:12">
      <c r="B6" s="2" t="s">
        <v>35</v>
      </c>
      <c r="C6" s="2"/>
      <c r="D6" s="2"/>
      <c r="E6" s="2"/>
      <c r="F6" s="2"/>
      <c r="G6" s="2"/>
      <c r="H6" s="2"/>
      <c r="I6" s="2"/>
      <c r="J6" s="2"/>
      <c r="K6" s="2"/>
      <c r="L6" s="2"/>
    </row>
    <row r="7" spans="2:12">
      <c r="B7" s="2" t="s">
        <v>36</v>
      </c>
      <c r="C7" s="2"/>
      <c r="D7" s="2"/>
      <c r="E7" s="2"/>
      <c r="F7" s="2"/>
      <c r="G7" s="2"/>
      <c r="H7" s="2"/>
      <c r="I7" s="2"/>
      <c r="J7" s="2"/>
      <c r="K7" s="2"/>
      <c r="L7" s="2"/>
    </row>
    <row r="8" spans="2:12">
      <c r="B8" s="2"/>
      <c r="C8" s="2"/>
      <c r="D8" s="2"/>
      <c r="E8" s="2"/>
      <c r="F8" s="2"/>
      <c r="G8" s="2"/>
      <c r="H8" s="2"/>
      <c r="I8" s="2"/>
      <c r="J8" s="2"/>
      <c r="K8" s="2"/>
      <c r="L8" s="2"/>
    </row>
    <row r="9" spans="2:12">
      <c r="B9" s="16" t="s">
        <v>32</v>
      </c>
      <c r="C9" s="16"/>
      <c r="D9" s="16"/>
      <c r="E9" s="16"/>
      <c r="F9" s="16"/>
      <c r="G9" s="16"/>
      <c r="H9" s="16"/>
      <c r="I9" s="16"/>
      <c r="J9" s="16"/>
      <c r="K9" s="16"/>
      <c r="L9" s="16"/>
    </row>
    <row r="10" spans="2:12">
      <c r="B10" s="16" t="s">
        <v>33</v>
      </c>
      <c r="C10" s="16"/>
      <c r="D10" s="16"/>
      <c r="E10" s="16"/>
      <c r="F10" s="16"/>
      <c r="G10" s="16"/>
      <c r="H10" s="16"/>
      <c r="I10" s="16"/>
      <c r="J10" s="16"/>
      <c r="K10" s="16"/>
      <c r="L10" s="16"/>
    </row>
    <row r="11" spans="2:12">
      <c r="B11" s="2"/>
      <c r="C11" s="2"/>
      <c r="D11" s="2"/>
      <c r="E11" s="2"/>
      <c r="F11" s="2"/>
      <c r="G11" s="2"/>
      <c r="H11" s="2"/>
      <c r="I11" s="2"/>
      <c r="J11" s="2"/>
      <c r="K11" s="2"/>
      <c r="L11" s="2"/>
    </row>
    <row r="12" spans="2:12">
      <c r="B12" s="2" t="s">
        <v>37</v>
      </c>
      <c r="C12" s="2"/>
      <c r="D12" s="2"/>
      <c r="E12" s="2"/>
      <c r="F12" s="2"/>
      <c r="G12" s="2"/>
      <c r="H12" s="2"/>
      <c r="I12" s="2"/>
      <c r="J12" s="2"/>
      <c r="K12" s="2"/>
      <c r="L12" s="2"/>
    </row>
    <row r="13" spans="2:12">
      <c r="B13" s="2" t="s">
        <v>38</v>
      </c>
      <c r="C13" s="2"/>
      <c r="D13" s="2"/>
      <c r="E13" s="2"/>
      <c r="F13" s="2"/>
      <c r="G13" s="2"/>
      <c r="H13" s="2"/>
      <c r="I13" s="2"/>
      <c r="J13" s="2"/>
      <c r="K13" s="2"/>
      <c r="L13" s="2"/>
    </row>
    <row r="15" spans="2:12" ht="33" customHeight="1">
      <c r="B15" s="14" t="s">
        <v>1</v>
      </c>
      <c r="C15" s="15" t="s">
        <v>29</v>
      </c>
      <c r="D15" s="14" t="s">
        <v>2</v>
      </c>
      <c r="E15" s="14" t="s">
        <v>26</v>
      </c>
      <c r="F15" s="14" t="s">
        <v>24</v>
      </c>
      <c r="G15" s="14" t="s">
        <v>28</v>
      </c>
      <c r="H15" s="14"/>
      <c r="I15" s="14" t="s">
        <v>31</v>
      </c>
      <c r="J15" s="14"/>
      <c r="K15" s="14" t="s">
        <v>3</v>
      </c>
      <c r="L15" s="14"/>
    </row>
    <row r="16" spans="2:12" ht="33.75" customHeight="1">
      <c r="B16" s="14"/>
      <c r="C16" s="15"/>
      <c r="D16" s="14"/>
      <c r="E16" s="14"/>
      <c r="F16" s="14"/>
      <c r="G16" s="11" t="s">
        <v>25</v>
      </c>
      <c r="H16" s="11" t="s">
        <v>4</v>
      </c>
      <c r="I16" s="11" t="s">
        <v>25</v>
      </c>
      <c r="J16" s="11" t="s">
        <v>4</v>
      </c>
      <c r="K16" s="12" t="s">
        <v>25</v>
      </c>
      <c r="L16" s="12" t="s">
        <v>4</v>
      </c>
    </row>
    <row r="17" spans="2:16">
      <c r="B17" s="7">
        <v>1</v>
      </c>
      <c r="C17" s="8" t="s">
        <v>8</v>
      </c>
      <c r="D17" s="7" t="s">
        <v>23</v>
      </c>
      <c r="E17" s="4">
        <v>5139</v>
      </c>
      <c r="F17" s="3">
        <v>96638.76999999999</v>
      </c>
      <c r="G17" s="3">
        <v>4802</v>
      </c>
      <c r="H17" s="6">
        <v>4679</v>
      </c>
      <c r="I17" s="5">
        <v>4494</v>
      </c>
      <c r="J17" s="6">
        <v>4233</v>
      </c>
      <c r="K17" s="6">
        <f t="shared" ref="K17:K34" si="0">G17-I17</f>
        <v>308</v>
      </c>
      <c r="L17" s="6">
        <f t="shared" ref="L17:L34" si="1">H17-J17</f>
        <v>446</v>
      </c>
      <c r="N17" s="9"/>
      <c r="O17" s="9"/>
      <c r="P17" s="9"/>
    </row>
    <row r="18" spans="2:16">
      <c r="B18" s="7">
        <v>2</v>
      </c>
      <c r="C18" s="8" t="s">
        <v>9</v>
      </c>
      <c r="D18" s="7" t="s">
        <v>23</v>
      </c>
      <c r="E18" s="4">
        <v>5324</v>
      </c>
      <c r="F18" s="3">
        <v>153426.09</v>
      </c>
      <c r="G18" s="3">
        <v>4919</v>
      </c>
      <c r="H18" s="10">
        <f>(4910+4541)/2</f>
        <v>4725.5</v>
      </c>
      <c r="I18" s="5">
        <v>4510</v>
      </c>
      <c r="J18" s="6">
        <v>4337</v>
      </c>
      <c r="K18" s="6">
        <f t="shared" si="0"/>
        <v>409</v>
      </c>
      <c r="L18" s="6">
        <f t="shared" si="1"/>
        <v>388.5</v>
      </c>
      <c r="N18" s="9"/>
      <c r="O18" s="9"/>
      <c r="P18" s="9"/>
    </row>
    <row r="19" spans="2:16">
      <c r="B19" s="7">
        <v>3</v>
      </c>
      <c r="C19" s="8" t="s">
        <v>10</v>
      </c>
      <c r="D19" s="7" t="s">
        <v>23</v>
      </c>
      <c r="E19" s="4">
        <v>5200</v>
      </c>
      <c r="F19" s="3">
        <v>210388.6</v>
      </c>
      <c r="G19" s="3">
        <v>4765</v>
      </c>
      <c r="H19" s="10">
        <f>(4741+4380)/2</f>
        <v>4560.5</v>
      </c>
      <c r="I19" s="5">
        <v>4419</v>
      </c>
      <c r="J19" s="6">
        <v>4253</v>
      </c>
      <c r="K19" s="6">
        <f t="shared" si="0"/>
        <v>346</v>
      </c>
      <c r="L19" s="6">
        <f t="shared" si="1"/>
        <v>307.5</v>
      </c>
      <c r="N19" s="9"/>
      <c r="O19" s="9"/>
      <c r="P19" s="9"/>
    </row>
    <row r="20" spans="2:16">
      <c r="B20" s="7">
        <v>4</v>
      </c>
      <c r="C20" s="8" t="s">
        <v>5</v>
      </c>
      <c r="D20" s="7" t="s">
        <v>23</v>
      </c>
      <c r="E20" s="4">
        <v>5062</v>
      </c>
      <c r="F20" s="3">
        <v>168984.46</v>
      </c>
      <c r="G20" s="3">
        <v>4612</v>
      </c>
      <c r="H20" s="7">
        <v>4487</v>
      </c>
      <c r="I20" s="5">
        <v>4328</v>
      </c>
      <c r="J20" s="6">
        <v>4163</v>
      </c>
      <c r="K20" s="6">
        <f t="shared" si="0"/>
        <v>284</v>
      </c>
      <c r="L20" s="6">
        <f t="shared" si="1"/>
        <v>324</v>
      </c>
      <c r="N20" s="9"/>
      <c r="O20" s="9"/>
      <c r="P20" s="9"/>
    </row>
    <row r="21" spans="2:16">
      <c r="B21" s="7">
        <v>5</v>
      </c>
      <c r="C21" s="8" t="s">
        <v>6</v>
      </c>
      <c r="D21" s="7" t="s">
        <v>23</v>
      </c>
      <c r="E21" s="4">
        <v>4995</v>
      </c>
      <c r="F21" s="3">
        <v>204185.28</v>
      </c>
      <c r="G21" s="3">
        <v>4686</v>
      </c>
      <c r="H21" s="7">
        <v>4452</v>
      </c>
      <c r="I21" s="5">
        <v>4338</v>
      </c>
      <c r="J21" s="6">
        <v>4159</v>
      </c>
      <c r="K21" s="6">
        <f t="shared" si="0"/>
        <v>348</v>
      </c>
      <c r="L21" s="6">
        <f t="shared" si="1"/>
        <v>293</v>
      </c>
      <c r="N21" s="9"/>
      <c r="O21" s="9"/>
      <c r="P21" s="9"/>
    </row>
    <row r="22" spans="2:16">
      <c r="B22" s="7">
        <v>6</v>
      </c>
      <c r="C22" s="8" t="s">
        <v>7</v>
      </c>
      <c r="D22" s="7" t="s">
        <v>23</v>
      </c>
      <c r="E22" s="4">
        <v>4795</v>
      </c>
      <c r="F22" s="3">
        <v>334585.00999999995</v>
      </c>
      <c r="G22" s="3">
        <v>4625</v>
      </c>
      <c r="H22" s="7">
        <v>4575</v>
      </c>
      <c r="I22" s="5">
        <v>4358</v>
      </c>
      <c r="J22" s="6">
        <v>4205</v>
      </c>
      <c r="K22" s="6">
        <f t="shared" si="0"/>
        <v>267</v>
      </c>
      <c r="L22" s="6">
        <f t="shared" si="1"/>
        <v>370</v>
      </c>
      <c r="N22" s="9"/>
      <c r="O22" s="9"/>
      <c r="P22" s="9"/>
    </row>
    <row r="23" spans="2:16">
      <c r="B23" s="7">
        <v>7</v>
      </c>
      <c r="C23" s="8" t="s">
        <v>14</v>
      </c>
      <c r="D23" s="7" t="s">
        <v>23</v>
      </c>
      <c r="E23" s="4">
        <v>4891</v>
      </c>
      <c r="F23" s="3">
        <v>182795.02000000002</v>
      </c>
      <c r="G23" s="3">
        <v>4521</v>
      </c>
      <c r="H23" s="7">
        <v>4367</v>
      </c>
      <c r="I23" s="5">
        <v>4379</v>
      </c>
      <c r="J23" s="6">
        <v>4222</v>
      </c>
      <c r="K23" s="6">
        <f t="shared" si="0"/>
        <v>142</v>
      </c>
      <c r="L23" s="6">
        <f t="shared" si="1"/>
        <v>145</v>
      </c>
      <c r="N23" s="9"/>
      <c r="O23" s="9"/>
      <c r="P23" s="9"/>
    </row>
    <row r="24" spans="2:16">
      <c r="B24" s="7">
        <v>8</v>
      </c>
      <c r="C24" s="8" t="s">
        <v>15</v>
      </c>
      <c r="D24" s="7" t="s">
        <v>23</v>
      </c>
      <c r="E24" s="4">
        <v>4949</v>
      </c>
      <c r="F24" s="3">
        <v>17798.2</v>
      </c>
      <c r="G24" s="3">
        <v>4596</v>
      </c>
      <c r="H24" s="7">
        <v>4707</v>
      </c>
      <c r="I24" s="5">
        <v>4444</v>
      </c>
      <c r="J24" s="6">
        <v>4353</v>
      </c>
      <c r="K24" s="6">
        <f t="shared" si="0"/>
        <v>152</v>
      </c>
      <c r="L24" s="6">
        <f t="shared" si="1"/>
        <v>354</v>
      </c>
      <c r="N24" s="9"/>
      <c r="O24" s="9"/>
      <c r="P24" s="9"/>
    </row>
    <row r="25" spans="2:16">
      <c r="B25" s="7">
        <v>9</v>
      </c>
      <c r="C25" s="8" t="s">
        <v>16</v>
      </c>
      <c r="D25" s="7" t="s">
        <v>23</v>
      </c>
      <c r="E25" s="4">
        <v>4866</v>
      </c>
      <c r="F25" s="3">
        <v>56358.810000000005</v>
      </c>
      <c r="G25" s="3">
        <v>4657</v>
      </c>
      <c r="H25" s="7">
        <v>4431</v>
      </c>
      <c r="I25" s="5">
        <v>4349</v>
      </c>
      <c r="J25" s="6">
        <v>4209</v>
      </c>
      <c r="K25" s="6">
        <f t="shared" si="0"/>
        <v>308</v>
      </c>
      <c r="L25" s="6">
        <f t="shared" si="1"/>
        <v>222</v>
      </c>
      <c r="N25" s="9"/>
      <c r="O25" s="9"/>
      <c r="P25" s="9"/>
    </row>
    <row r="26" spans="2:16">
      <c r="B26" s="7">
        <v>10</v>
      </c>
      <c r="C26" s="8" t="s">
        <v>17</v>
      </c>
      <c r="D26" s="7" t="s">
        <v>23</v>
      </c>
      <c r="E26" s="4">
        <v>4932</v>
      </c>
      <c r="F26" s="3">
        <v>81700.97</v>
      </c>
      <c r="G26" s="3">
        <v>4888</v>
      </c>
      <c r="H26" s="7">
        <v>4684</v>
      </c>
      <c r="I26" s="5">
        <v>4457</v>
      </c>
      <c r="J26" s="6">
        <v>4236</v>
      </c>
      <c r="K26" s="6">
        <f t="shared" si="0"/>
        <v>431</v>
      </c>
      <c r="L26" s="6">
        <f t="shared" si="1"/>
        <v>448</v>
      </c>
      <c r="N26" s="9"/>
      <c r="O26" s="9"/>
      <c r="P26" s="9"/>
    </row>
    <row r="27" spans="2:16">
      <c r="B27" s="7">
        <v>11</v>
      </c>
      <c r="C27" s="8" t="s">
        <v>18</v>
      </c>
      <c r="D27" s="7" t="s">
        <v>23</v>
      </c>
      <c r="E27" s="4">
        <v>4770</v>
      </c>
      <c r="F27" s="3">
        <v>157723.09000000003</v>
      </c>
      <c r="G27" s="3">
        <v>4808</v>
      </c>
      <c r="H27" s="7">
        <v>4634</v>
      </c>
      <c r="I27" s="5">
        <v>4367</v>
      </c>
      <c r="J27" s="6">
        <v>4197</v>
      </c>
      <c r="K27" s="6">
        <f t="shared" si="0"/>
        <v>441</v>
      </c>
      <c r="L27" s="6">
        <f t="shared" si="1"/>
        <v>437</v>
      </c>
      <c r="N27" s="9"/>
      <c r="O27" s="9"/>
      <c r="P27" s="9"/>
    </row>
    <row r="28" spans="2:16">
      <c r="B28" s="7">
        <v>12</v>
      </c>
      <c r="C28" s="8" t="s">
        <v>19</v>
      </c>
      <c r="D28" s="7" t="s">
        <v>23</v>
      </c>
      <c r="E28" s="4">
        <v>4890</v>
      </c>
      <c r="F28" s="3">
        <v>183906.25000000003</v>
      </c>
      <c r="G28" s="3">
        <v>4904</v>
      </c>
      <c r="H28" s="7">
        <v>4619</v>
      </c>
      <c r="I28" s="5">
        <v>4474</v>
      </c>
      <c r="J28" s="6">
        <v>4264</v>
      </c>
      <c r="K28" s="6">
        <f t="shared" si="0"/>
        <v>430</v>
      </c>
      <c r="L28" s="6">
        <f t="shared" si="1"/>
        <v>355</v>
      </c>
      <c r="N28" s="9"/>
      <c r="O28" s="9"/>
      <c r="P28" s="9"/>
    </row>
    <row r="29" spans="2:16">
      <c r="B29" s="7">
        <v>13</v>
      </c>
      <c r="C29" s="8" t="s">
        <v>20</v>
      </c>
      <c r="D29" s="7" t="s">
        <v>23</v>
      </c>
      <c r="E29" s="4">
        <v>4840</v>
      </c>
      <c r="F29" s="3">
        <v>200198.96000000002</v>
      </c>
      <c r="G29" s="3">
        <v>4605</v>
      </c>
      <c r="H29" s="7">
        <v>4521</v>
      </c>
      <c r="I29" s="5">
        <v>4410</v>
      </c>
      <c r="J29" s="6">
        <v>4215</v>
      </c>
      <c r="K29" s="6">
        <f t="shared" si="0"/>
        <v>195</v>
      </c>
      <c r="L29" s="6">
        <f t="shared" si="1"/>
        <v>306</v>
      </c>
      <c r="N29" s="9"/>
      <c r="O29" s="9"/>
      <c r="P29" s="9"/>
    </row>
    <row r="30" spans="2:16">
      <c r="B30" s="7">
        <v>14</v>
      </c>
      <c r="C30" s="8" t="s">
        <v>21</v>
      </c>
      <c r="D30" s="7" t="s">
        <v>23</v>
      </c>
      <c r="E30" s="4">
        <v>4930</v>
      </c>
      <c r="F30" s="3">
        <v>218197.86</v>
      </c>
      <c r="G30" s="3">
        <v>4888</v>
      </c>
      <c r="H30" s="7">
        <v>4552</v>
      </c>
      <c r="I30" s="5">
        <v>4475</v>
      </c>
      <c r="J30" s="6">
        <v>4280</v>
      </c>
      <c r="K30" s="6">
        <f t="shared" si="0"/>
        <v>413</v>
      </c>
      <c r="L30" s="6">
        <f t="shared" si="1"/>
        <v>272</v>
      </c>
      <c r="N30" s="9"/>
      <c r="O30" s="9"/>
      <c r="P30" s="9"/>
    </row>
    <row r="31" spans="2:16">
      <c r="B31" s="7">
        <v>15</v>
      </c>
      <c r="C31" s="8" t="s">
        <v>22</v>
      </c>
      <c r="D31" s="7" t="s">
        <v>23</v>
      </c>
      <c r="E31" s="4">
        <v>4990</v>
      </c>
      <c r="F31" s="3">
        <v>176559.61</v>
      </c>
      <c r="G31" s="3">
        <v>5166</v>
      </c>
      <c r="H31" s="7">
        <v>5000</v>
      </c>
      <c r="I31" s="5">
        <v>4565</v>
      </c>
      <c r="J31" s="6">
        <v>4412</v>
      </c>
      <c r="K31" s="6">
        <f t="shared" si="0"/>
        <v>601</v>
      </c>
      <c r="L31" s="6">
        <f t="shared" si="1"/>
        <v>588</v>
      </c>
      <c r="N31" s="9"/>
      <c r="O31" s="9"/>
      <c r="P31" s="9"/>
    </row>
    <row r="32" spans="2:16">
      <c r="B32" s="7">
        <v>16</v>
      </c>
      <c r="C32" s="8" t="s">
        <v>11</v>
      </c>
      <c r="D32" s="7" t="s">
        <v>23</v>
      </c>
      <c r="E32" s="4">
        <v>4960</v>
      </c>
      <c r="F32" s="3">
        <v>179148.47000000003</v>
      </c>
      <c r="G32" s="3">
        <v>4939</v>
      </c>
      <c r="H32" s="7">
        <v>4793</v>
      </c>
      <c r="I32" s="5">
        <v>4480</v>
      </c>
      <c r="J32" s="6">
        <v>4387</v>
      </c>
      <c r="K32" s="6">
        <f t="shared" si="0"/>
        <v>459</v>
      </c>
      <c r="L32" s="6">
        <f t="shared" si="1"/>
        <v>406</v>
      </c>
      <c r="N32" s="9"/>
      <c r="O32" s="9"/>
      <c r="P32" s="9"/>
    </row>
    <row r="33" spans="2:16">
      <c r="B33" s="7">
        <v>17</v>
      </c>
      <c r="C33" s="8" t="s">
        <v>12</v>
      </c>
      <c r="D33" s="7" t="s">
        <v>23</v>
      </c>
      <c r="E33" s="4">
        <v>4790</v>
      </c>
      <c r="F33" s="3">
        <v>191133.69</v>
      </c>
      <c r="G33" s="3">
        <v>4806</v>
      </c>
      <c r="H33" s="7">
        <v>4523</v>
      </c>
      <c r="I33" s="5">
        <v>4367</v>
      </c>
      <c r="J33" s="6">
        <v>4240</v>
      </c>
      <c r="K33" s="6">
        <f t="shared" si="0"/>
        <v>439</v>
      </c>
      <c r="L33" s="6">
        <f t="shared" si="1"/>
        <v>283</v>
      </c>
      <c r="N33" s="9"/>
      <c r="O33" s="9"/>
      <c r="P33" s="9"/>
    </row>
    <row r="34" spans="2:16">
      <c r="B34" s="7">
        <v>18</v>
      </c>
      <c r="C34" s="8" t="s">
        <v>13</v>
      </c>
      <c r="D34" s="7" t="s">
        <v>23</v>
      </c>
      <c r="E34" s="4">
        <v>4630</v>
      </c>
      <c r="F34" s="3">
        <v>143757.37</v>
      </c>
      <c r="G34" s="3">
        <v>4800</v>
      </c>
      <c r="H34" s="7">
        <v>4364</v>
      </c>
      <c r="I34" s="5">
        <v>4368</v>
      </c>
      <c r="J34" s="6">
        <v>4183</v>
      </c>
      <c r="K34" s="6">
        <f t="shared" si="0"/>
        <v>432</v>
      </c>
      <c r="L34" s="6">
        <f t="shared" si="1"/>
        <v>181</v>
      </c>
      <c r="N34" s="9"/>
      <c r="O34" s="9"/>
      <c r="P34" s="9"/>
    </row>
    <row r="35" spans="2:16">
      <c r="B35" t="s">
        <v>27</v>
      </c>
    </row>
  </sheetData>
  <sheetProtection password="CC3E" sheet="1" objects="1" scenarios="1"/>
  <mergeCells count="11">
    <mergeCell ref="B3:L3"/>
    <mergeCell ref="I15:J15"/>
    <mergeCell ref="K15:L15"/>
    <mergeCell ref="B15:B16"/>
    <mergeCell ref="C15:C16"/>
    <mergeCell ref="D15:D16"/>
    <mergeCell ref="E15:E16"/>
    <mergeCell ref="F15:F16"/>
    <mergeCell ref="G15:H15"/>
    <mergeCell ref="B9:L9"/>
    <mergeCell ref="B10:L1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TANDA</vt:lpstr>
      <vt:lpstr>Sheet2</vt:lpstr>
      <vt:lpstr>Sheet3</vt:lpstr>
      <vt:lpstr>TANDA!Print_Area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2019-01-13T20:44:50Z</dcterms:modified>
</cp:coreProperties>
</file>